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nd qtr 2019" sheetId="1" r:id="rId1"/>
  </sheets>
  <definedNames>
    <definedName name="_xlnm.Print_Area" localSheetId="0">'2nd qtr 2019'!$A$1:$H$31</definedName>
  </definedNames>
  <calcPr fullCalcOnLoad="1"/>
</workbook>
</file>

<file path=xl/comments1.xml><?xml version="1.0" encoding="utf-8"?>
<comments xmlns="http://schemas.openxmlformats.org/spreadsheetml/2006/main">
  <authors>
    <author>Station-pc</author>
  </authors>
  <commentList>
    <comment ref="I15" authorId="0">
      <text>
        <r>
          <rPr>
            <b/>
            <sz val="9"/>
            <rFont val="Tahoma"/>
            <family val="0"/>
          </rPr>
          <t>Station-pc:</t>
        </r>
        <r>
          <rPr>
            <sz val="9"/>
            <rFont val="Tahoma"/>
            <family val="0"/>
          </rPr>
          <t xml:space="preserve">
speaker's honorsium during formulation of drrm plan</t>
        </r>
      </text>
    </comment>
    <comment ref="J15" authorId="0">
      <text>
        <r>
          <rPr>
            <b/>
            <sz val="9"/>
            <rFont val="Tahoma"/>
            <family val="0"/>
          </rPr>
          <t>Station-pc:</t>
        </r>
        <r>
          <rPr>
            <sz val="9"/>
            <rFont val="Tahoma"/>
            <family val="0"/>
          </rPr>
          <t xml:space="preserve">
training kit and fire brigade training- TF</t>
        </r>
      </text>
    </comment>
  </commentList>
</comments>
</file>

<file path=xl/sharedStrings.xml><?xml version="1.0" encoding="utf-8"?>
<sst xmlns="http://schemas.openxmlformats.org/spreadsheetml/2006/main" count="36" uniqueCount="28">
  <si>
    <t>LOCAL DISASTER RISK REDUCTION AND MANAGEMENT FUND UTILIZATION</t>
  </si>
  <si>
    <t>Municipality of Pilar, Bohol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</si>
  <si>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</si>
  <si>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</si>
  <si>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</si>
  <si>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</si>
  <si>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</si>
  <si>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</si>
  <si>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</si>
  <si>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</si>
  <si>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</t>
  </si>
  <si>
    <t>Current Appropriations</t>
  </si>
  <si>
    <t>NONE</t>
  </si>
  <si>
    <t>Continuing Appropriation</t>
  </si>
  <si>
    <t>Previous Years' Appropriation transferred to the Special Trust Fund</t>
  </si>
  <si>
    <t>Total Funds Available</t>
  </si>
  <si>
    <t>B. Utilization</t>
  </si>
  <si>
    <t>Total Utilization</t>
  </si>
  <si>
    <t>Unutilized Balance</t>
  </si>
  <si>
    <t>I hereby certify that I have reviewed the documents and hereby attest to the veracity and correction of the data or</t>
  </si>
  <si>
    <t>information contained in this documents.</t>
  </si>
  <si>
    <t>Wages</t>
  </si>
  <si>
    <t>Training Expenses</t>
  </si>
  <si>
    <t>Fuel, oil and Lubricant</t>
  </si>
  <si>
    <t>As of June 30, 2019</t>
  </si>
  <si>
    <t>total drrm budget</t>
  </si>
  <si>
    <t>ELAINE E. RESUSTA, CPA</t>
  </si>
  <si>
    <t>Municipal Accountant- Designate</t>
  </si>
</sst>
</file>

<file path=xl/styles.xml><?xml version="1.0" encoding="utf-8"?>
<styleSheet xmlns="http://schemas.openxmlformats.org/spreadsheetml/2006/main">
  <numFmts count="1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71" fontId="39" fillId="0" borderId="0" xfId="0" applyNumberFormat="1" applyFont="1" applyAlignment="1">
      <alignment/>
    </xf>
    <xf numFmtId="171" fontId="39" fillId="0" borderId="0" xfId="42" applyFont="1" applyAlignment="1">
      <alignment/>
    </xf>
    <xf numFmtId="0" fontId="40" fillId="0" borderId="10" xfId="0" applyFont="1" applyBorder="1" applyAlignment="1">
      <alignment horizontal="center"/>
    </xf>
    <xf numFmtId="171" fontId="39" fillId="0" borderId="0" xfId="42" applyFont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" fontId="39" fillId="0" borderId="0" xfId="0" applyNumberFormat="1" applyFont="1" applyAlignment="1">
      <alignment/>
    </xf>
    <xf numFmtId="171" fontId="0" fillId="0" borderId="10" xfId="42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171" fontId="39" fillId="0" borderId="10" xfId="42" applyFont="1" applyBorder="1" applyAlignment="1">
      <alignment horizontal="center"/>
    </xf>
    <xf numFmtId="171" fontId="40" fillId="0" borderId="10" xfId="42" applyFont="1" applyBorder="1" applyAlignment="1">
      <alignment/>
    </xf>
    <xf numFmtId="171" fontId="39" fillId="0" borderId="10" xfId="42" applyFont="1" applyBorder="1" applyAlignment="1">
      <alignment/>
    </xf>
    <xf numFmtId="0" fontId="39" fillId="0" borderId="12" xfId="0" applyFont="1" applyBorder="1" applyAlignment="1">
      <alignment wrapText="1"/>
    </xf>
    <xf numFmtId="0" fontId="40" fillId="0" borderId="12" xfId="0" applyFont="1" applyBorder="1" applyAlignment="1">
      <alignment/>
    </xf>
    <xf numFmtId="171" fontId="40" fillId="0" borderId="10" xfId="42" applyFont="1" applyBorder="1" applyAlignment="1">
      <alignment horizontal="center"/>
    </xf>
    <xf numFmtId="171" fontId="40" fillId="0" borderId="0" xfId="42" applyFont="1" applyAlignment="1">
      <alignment/>
    </xf>
    <xf numFmtId="171" fontId="39" fillId="0" borderId="10" xfId="42" applyFont="1" applyBorder="1" applyAlignment="1">
      <alignment horizontal="right"/>
    </xf>
    <xf numFmtId="171" fontId="39" fillId="0" borderId="10" xfId="42" applyFont="1" applyFill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171" fontId="39" fillId="0" borderId="10" xfId="42" applyFont="1" applyBorder="1" applyAlignment="1">
      <alignment horizontal="left" vertical="center"/>
    </xf>
    <xf numFmtId="171" fontId="40" fillId="0" borderId="10" xfId="42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71" fontId="39" fillId="0" borderId="10" xfId="42" applyFont="1" applyFill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71" fontId="40" fillId="0" borderId="0" xfId="42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25</xdr:row>
      <xdr:rowOff>133350</xdr:rowOff>
    </xdr:from>
    <xdr:to>
      <xdr:col>7</xdr:col>
      <xdr:colOff>161925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518160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zoomScalePageLayoutView="0" workbookViewId="0" topLeftCell="A16">
      <selection activeCell="J29" sqref="J29"/>
    </sheetView>
  </sheetViews>
  <sheetFormatPr defaultColWidth="9.140625" defaultRowHeight="15"/>
  <cols>
    <col min="1" max="1" width="2.28125" style="1" customWidth="1"/>
    <col min="2" max="2" width="21.57421875" style="2" customWidth="1"/>
    <col min="3" max="3" width="14.28125" style="2" customWidth="1"/>
    <col min="4" max="4" width="23.140625" style="2" customWidth="1"/>
    <col min="5" max="5" width="12.28125" style="2" customWidth="1"/>
    <col min="6" max="6" width="13.140625" style="2" customWidth="1"/>
    <col min="7" max="7" width="18.28125" style="2" customWidth="1"/>
    <col min="8" max="8" width="13.7109375" style="3" customWidth="1"/>
    <col min="9" max="9" width="9.140625" style="2" customWidth="1"/>
    <col min="10" max="10" width="10.00390625" style="2" bestFit="1" customWidth="1"/>
    <col min="11" max="11" width="15.140625" style="2" customWidth="1"/>
    <col min="12" max="12" width="14.8515625" style="2" customWidth="1"/>
    <col min="13" max="13" width="13.421875" style="2" customWidth="1"/>
    <col min="14" max="14" width="9.140625" style="2" customWidth="1"/>
    <col min="15" max="15" width="11.00390625" style="2" bestFit="1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24</v>
      </c>
    </row>
    <row r="3" ht="12.75">
      <c r="A3" s="1" t="s">
        <v>1</v>
      </c>
    </row>
    <row r="4" ht="12.75">
      <c r="L4" s="4"/>
    </row>
    <row r="5" ht="12.75">
      <c r="K5" s="5"/>
    </row>
    <row r="6" spans="1:11" s="33" customFormat="1" ht="12.75">
      <c r="A6" s="34" t="s">
        <v>2</v>
      </c>
      <c r="B6" s="35"/>
      <c r="C6" s="36" t="s">
        <v>3</v>
      </c>
      <c r="D6" s="36"/>
      <c r="E6" s="32" t="s">
        <v>4</v>
      </c>
      <c r="F6" s="32" t="s">
        <v>5</v>
      </c>
      <c r="G6" s="32" t="s">
        <v>6</v>
      </c>
      <c r="H6" s="6" t="s">
        <v>7</v>
      </c>
      <c r="K6" s="7"/>
    </row>
    <row r="7" spans="1:13" ht="51">
      <c r="A7" s="8"/>
      <c r="B7" s="9"/>
      <c r="C7" s="10" t="s">
        <v>8</v>
      </c>
      <c r="D7" s="10" t="s">
        <v>9</v>
      </c>
      <c r="E7" s="11"/>
      <c r="F7" s="11"/>
      <c r="G7" s="11"/>
      <c r="H7" s="12"/>
      <c r="K7" s="4"/>
      <c r="M7" s="13"/>
    </row>
    <row r="8" spans="1:13" ht="12.75">
      <c r="A8" s="8" t="s">
        <v>10</v>
      </c>
      <c r="B8" s="9"/>
      <c r="C8" s="11"/>
      <c r="D8" s="11"/>
      <c r="E8" s="11"/>
      <c r="F8" s="11"/>
      <c r="G8" s="11"/>
      <c r="H8" s="12"/>
      <c r="K8" s="4"/>
      <c r="M8" s="13"/>
    </row>
    <row r="9" spans="1:13" ht="15">
      <c r="A9" s="8"/>
      <c r="B9" s="9" t="s">
        <v>11</v>
      </c>
      <c r="C9" s="14">
        <v>1587933.79</v>
      </c>
      <c r="D9" s="15">
        <v>3705178.81</v>
      </c>
      <c r="E9" s="16" t="s">
        <v>12</v>
      </c>
      <c r="F9" s="16" t="s">
        <v>12</v>
      </c>
      <c r="G9" s="16" t="s">
        <v>12</v>
      </c>
      <c r="H9" s="17">
        <f>SUM(C9:G9)</f>
        <v>5293112.6</v>
      </c>
      <c r="I9" s="2" t="s">
        <v>25</v>
      </c>
      <c r="K9" s="4"/>
      <c r="M9" s="13"/>
    </row>
    <row r="10" spans="1:13" ht="12.75">
      <c r="A10" s="8"/>
      <c r="B10" s="9" t="s">
        <v>13</v>
      </c>
      <c r="C10" s="24"/>
      <c r="D10" s="24">
        <f>2368633.54-489913.54</f>
        <v>1878720</v>
      </c>
      <c r="E10" s="16" t="s">
        <v>12</v>
      </c>
      <c r="F10" s="16" t="s">
        <v>12</v>
      </c>
      <c r="G10" s="16" t="s">
        <v>12</v>
      </c>
      <c r="H10" s="17">
        <f aca="true" t="shared" si="0" ref="H10:H24">SUM(C10:G10)</f>
        <v>1878720</v>
      </c>
      <c r="K10" s="13"/>
      <c r="L10" s="4">
        <f>K9-K11</f>
        <v>0</v>
      </c>
      <c r="M10" s="13"/>
    </row>
    <row r="11" spans="1:11" s="29" customFormat="1" ht="51">
      <c r="A11" s="25"/>
      <c r="B11" s="26" t="s">
        <v>14</v>
      </c>
      <c r="C11" s="27">
        <f>525261.8+1271847.57+1352451.38+1497821.25</f>
        <v>4647382</v>
      </c>
      <c r="D11" s="31">
        <f>1379681.64+489913.54</f>
        <v>1869595.18</v>
      </c>
      <c r="E11" s="27" t="s">
        <v>12</v>
      </c>
      <c r="F11" s="27" t="s">
        <v>12</v>
      </c>
      <c r="G11" s="27" t="s">
        <v>12</v>
      </c>
      <c r="H11" s="28">
        <f t="shared" si="0"/>
        <v>6516977.18</v>
      </c>
      <c r="K11" s="30"/>
    </row>
    <row r="12" spans="1:8" ht="12.75">
      <c r="A12" s="8"/>
      <c r="B12" s="20" t="s">
        <v>15</v>
      </c>
      <c r="C12" s="17">
        <f>SUM(C9:C11)</f>
        <v>6235315.79</v>
      </c>
      <c r="D12" s="17">
        <f>SUM(D9:D11)</f>
        <v>7453493.99</v>
      </c>
      <c r="E12" s="21"/>
      <c r="F12" s="21"/>
      <c r="G12" s="21"/>
      <c r="H12" s="17">
        <f t="shared" si="0"/>
        <v>13688809.780000001</v>
      </c>
    </row>
    <row r="13" spans="1:8" ht="12.75">
      <c r="A13" s="8" t="s">
        <v>16</v>
      </c>
      <c r="B13" s="9"/>
      <c r="C13" s="18"/>
      <c r="D13" s="18"/>
      <c r="E13" s="16"/>
      <c r="F13" s="16"/>
      <c r="G13" s="16"/>
      <c r="H13" s="17"/>
    </row>
    <row r="14" spans="1:11" ht="12.75">
      <c r="A14" s="8"/>
      <c r="B14" s="9" t="s">
        <v>21</v>
      </c>
      <c r="C14" s="18"/>
      <c r="D14" s="18">
        <f>35100+41600+39000+33800+41600+39000+39000+39000+39000+41600</f>
        <v>388700</v>
      </c>
      <c r="E14" s="16"/>
      <c r="F14" s="16"/>
      <c r="G14" s="16"/>
      <c r="H14" s="17">
        <f t="shared" si="0"/>
        <v>388700</v>
      </c>
      <c r="K14" s="4"/>
    </row>
    <row r="15" spans="1:11" ht="12.75">
      <c r="A15" s="8"/>
      <c r="B15" s="9" t="s">
        <v>22</v>
      </c>
      <c r="C15" s="18"/>
      <c r="D15" s="18">
        <f>8000+30000+5400</f>
        <v>43400</v>
      </c>
      <c r="E15" s="16"/>
      <c r="F15" s="16"/>
      <c r="G15" s="16"/>
      <c r="H15" s="17">
        <f t="shared" si="0"/>
        <v>43400</v>
      </c>
      <c r="I15" s="5">
        <v>8000</v>
      </c>
      <c r="J15" s="5">
        <f>30000+5400</f>
        <v>35400</v>
      </c>
      <c r="K15" s="4"/>
    </row>
    <row r="16" spans="1:11" ht="12.75">
      <c r="A16" s="8"/>
      <c r="B16" s="9" t="s">
        <v>23</v>
      </c>
      <c r="C16" s="18"/>
      <c r="D16" s="18">
        <f>15405+16730+11106</f>
        <v>43241</v>
      </c>
      <c r="E16" s="16"/>
      <c r="F16" s="16"/>
      <c r="G16" s="16"/>
      <c r="H16" s="17">
        <f t="shared" si="0"/>
        <v>43241</v>
      </c>
      <c r="K16" s="4"/>
    </row>
    <row r="17" spans="1:13" ht="12.75">
      <c r="A17" s="8"/>
      <c r="B17" s="9"/>
      <c r="C17" s="18"/>
      <c r="D17" s="23"/>
      <c r="E17" s="16"/>
      <c r="F17" s="16"/>
      <c r="G17" s="16"/>
      <c r="H17" s="17">
        <f t="shared" si="0"/>
        <v>0</v>
      </c>
      <c r="K17" s="4"/>
      <c r="M17" s="13"/>
    </row>
    <row r="18" spans="1:13" ht="12.75">
      <c r="A18" s="8"/>
      <c r="B18" s="9"/>
      <c r="C18" s="18"/>
      <c r="D18" s="23"/>
      <c r="E18" s="16"/>
      <c r="F18" s="16"/>
      <c r="G18" s="16"/>
      <c r="H18" s="17">
        <f t="shared" si="0"/>
        <v>0</v>
      </c>
      <c r="K18" s="4"/>
      <c r="M18" s="13"/>
    </row>
    <row r="19" spans="1:15" ht="12.75">
      <c r="A19" s="8"/>
      <c r="B19" s="19"/>
      <c r="C19" s="18"/>
      <c r="D19" s="18"/>
      <c r="E19" s="16"/>
      <c r="F19" s="16"/>
      <c r="G19" s="16"/>
      <c r="H19" s="17">
        <f t="shared" si="0"/>
        <v>0</v>
      </c>
      <c r="K19" s="4"/>
      <c r="O19" s="13"/>
    </row>
    <row r="20" spans="1:11" ht="12.75">
      <c r="A20" s="8"/>
      <c r="B20" s="9"/>
      <c r="C20" s="18"/>
      <c r="D20" s="18"/>
      <c r="E20" s="16"/>
      <c r="F20" s="16"/>
      <c r="G20" s="16"/>
      <c r="H20" s="17">
        <f>D20</f>
        <v>0</v>
      </c>
      <c r="K20" s="4"/>
    </row>
    <row r="21" spans="1:11" ht="12.75">
      <c r="A21" s="8"/>
      <c r="B21" s="9"/>
      <c r="C21" s="18"/>
      <c r="D21" s="18"/>
      <c r="E21" s="16"/>
      <c r="F21" s="16"/>
      <c r="G21" s="16"/>
      <c r="H21" s="17">
        <f t="shared" si="0"/>
        <v>0</v>
      </c>
      <c r="K21" s="4"/>
    </row>
    <row r="22" spans="1:11" ht="12.75">
      <c r="A22" s="8"/>
      <c r="B22" s="9"/>
      <c r="C22" s="18"/>
      <c r="D22" s="18"/>
      <c r="E22" s="16"/>
      <c r="F22" s="16"/>
      <c r="G22" s="16"/>
      <c r="H22" s="17"/>
      <c r="K22" s="4"/>
    </row>
    <row r="23" spans="1:8" ht="12.75">
      <c r="A23" s="8"/>
      <c r="B23" s="20" t="s">
        <v>17</v>
      </c>
      <c r="C23" s="17">
        <f>SUM(C14:C21)</f>
        <v>0</v>
      </c>
      <c r="D23" s="17">
        <f>SUM(D14:D21)</f>
        <v>475341</v>
      </c>
      <c r="E23" s="21"/>
      <c r="F23" s="21"/>
      <c r="G23" s="21"/>
      <c r="H23" s="17">
        <f t="shared" si="0"/>
        <v>475341</v>
      </c>
    </row>
    <row r="24" spans="1:8" ht="12.75">
      <c r="A24" s="8"/>
      <c r="B24" s="20" t="s">
        <v>18</v>
      </c>
      <c r="C24" s="17">
        <f>C12-C23</f>
        <v>6235315.79</v>
      </c>
      <c r="D24" s="17">
        <f>D12-D23</f>
        <v>6978152.99</v>
      </c>
      <c r="E24" s="16"/>
      <c r="F24" s="16"/>
      <c r="G24" s="16"/>
      <c r="H24" s="17">
        <f t="shared" si="0"/>
        <v>13213468.780000001</v>
      </c>
    </row>
    <row r="25" spans="3:8" ht="12.75">
      <c r="C25" s="5"/>
      <c r="D25" s="5"/>
      <c r="E25" s="5"/>
      <c r="F25" s="5"/>
      <c r="G25" s="5"/>
      <c r="H25" s="22"/>
    </row>
    <row r="26" spans="3:8" ht="12.75">
      <c r="C26" s="5" t="s">
        <v>19</v>
      </c>
      <c r="D26" s="5"/>
      <c r="E26" s="5"/>
      <c r="F26" s="5"/>
      <c r="G26" s="5"/>
      <c r="H26" s="22"/>
    </row>
    <row r="27" spans="3:8" ht="12.75">
      <c r="C27" s="5" t="s">
        <v>20</v>
      </c>
      <c r="D27" s="5"/>
      <c r="E27" s="5"/>
      <c r="F27" s="5"/>
      <c r="G27" s="5"/>
      <c r="H27" s="22"/>
    </row>
    <row r="28" spans="3:11" ht="12.75">
      <c r="C28" s="5"/>
      <c r="D28" s="5"/>
      <c r="E28" s="5"/>
      <c r="F28" s="5"/>
      <c r="G28" s="5"/>
      <c r="H28" s="22"/>
      <c r="K28" s="4"/>
    </row>
    <row r="29" spans="3:8" ht="12.75">
      <c r="C29" s="5"/>
      <c r="D29" s="5"/>
      <c r="E29" s="5"/>
      <c r="F29" s="5"/>
      <c r="G29" s="5"/>
      <c r="H29" s="22"/>
    </row>
    <row r="30" spans="3:8" ht="12.75">
      <c r="C30" s="5"/>
      <c r="D30" s="5"/>
      <c r="E30" s="5"/>
      <c r="G30" s="37" t="s">
        <v>26</v>
      </c>
      <c r="H30" s="37"/>
    </row>
    <row r="31" spans="7:8" ht="12.75">
      <c r="G31" s="38" t="s">
        <v>27</v>
      </c>
      <c r="H31" s="38"/>
    </row>
  </sheetData>
  <sheetProtection/>
  <mergeCells count="4">
    <mergeCell ref="A6:B6"/>
    <mergeCell ref="C6:D6"/>
    <mergeCell ref="G30:H30"/>
    <mergeCell ref="G31:H31"/>
  </mergeCells>
  <printOptions/>
  <pageMargins left="0.7" right="0.7" top="0.75" bottom="0.75" header="0.3" footer="0.3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MDRRMO</dc:creator>
  <cp:keywords/>
  <dc:description/>
  <cp:lastModifiedBy>user</cp:lastModifiedBy>
  <cp:lastPrinted>2019-07-26T21:55:38Z</cp:lastPrinted>
  <dcterms:created xsi:type="dcterms:W3CDTF">2018-09-17T01:17:51Z</dcterms:created>
  <dcterms:modified xsi:type="dcterms:W3CDTF">2019-08-15T02:09:19Z</dcterms:modified>
  <cp:category/>
  <cp:version/>
  <cp:contentType/>
  <cp:contentStatus/>
</cp:coreProperties>
</file>