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files  dont delete\DILG_Pilar\reports\Pilar_FDP\2018\4th qrt 2018\"/>
    </mc:Choice>
  </mc:AlternateContent>
  <bookViews>
    <workbookView xWindow="0" yWindow="0" windowWidth="28800" windowHeight="12435"/>
  </bookViews>
  <sheets>
    <sheet name="2018 continuing" sheetId="1" r:id="rId1"/>
    <sheet name="2018-current" sheetId="2" r:id="rId2"/>
  </sheets>
  <calcPr calcId="152511"/>
</workbook>
</file>

<file path=xl/calcChain.xml><?xml version="1.0" encoding="utf-8"?>
<calcChain xmlns="http://schemas.openxmlformats.org/spreadsheetml/2006/main">
  <c r="C34" i="2" l="1"/>
  <c r="I29" i="2"/>
  <c r="G29" i="2"/>
  <c r="C29" i="2"/>
  <c r="I22" i="2"/>
  <c r="G16" i="2"/>
  <c r="G14" i="2"/>
  <c r="G13" i="2"/>
  <c r="G22" i="2" s="1"/>
  <c r="G35" i="2" s="1"/>
  <c r="C13" i="2"/>
  <c r="C22" i="2" s="1"/>
  <c r="C35" i="2" s="1"/>
  <c r="C63" i="1"/>
  <c r="G60" i="1"/>
  <c r="G63" i="1" s="1"/>
  <c r="A50" i="1"/>
  <c r="G39" i="1"/>
  <c r="C39" i="1"/>
  <c r="G31" i="1"/>
  <c r="C31" i="1"/>
  <c r="G64" i="1" l="1"/>
  <c r="C64" i="1"/>
</calcChain>
</file>

<file path=xl/sharedStrings.xml><?xml version="1.0" encoding="utf-8"?>
<sst xmlns="http://schemas.openxmlformats.org/spreadsheetml/2006/main" count="104" uniqueCount="69">
  <si>
    <t>FDP Form 7 - 20% Component of the IRA Utilization</t>
  </si>
  <si>
    <t>20% COMPONENT OF THE IRA UTILIZATION</t>
  </si>
  <si>
    <t>Continuing Appropriation</t>
  </si>
  <si>
    <t>As of 4th QUARTER, CY 2018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</si>
  <si>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</si>
  <si>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</si>
  <si>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</si>
  <si>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</si>
  <si>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</si>
  <si>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</si>
  <si>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</si>
  <si>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</si>
  <si>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</si>
  <si>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</si>
  <si>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Development:</t>
  </si>
  <si>
    <t>Purchase of Land for Relocation and Evacution</t>
  </si>
  <si>
    <t>Concreting of Poblacion Mun. Road</t>
  </si>
  <si>
    <t>Concreting of FMR-Lundag</t>
  </si>
  <si>
    <t>Rep. Rehab of  Brgy. Roads</t>
  </si>
  <si>
    <t>Rep. and Rehab. of Mun. Road</t>
  </si>
  <si>
    <t>Concreting of Mun. Road (FCB-PNP)</t>
  </si>
  <si>
    <t>Maint. of Mun. Street</t>
  </si>
  <si>
    <t>Const. of Multi-Purpose Hall for OSY</t>
  </si>
  <si>
    <t>BIARPS/ARISP/ARCDP/FMR &amp; SCH. BLDG.</t>
  </si>
  <si>
    <t>Completion of KC-NCDP MP BLDG-LUMBAY</t>
  </si>
  <si>
    <t>COMPLETION OF KC-NCDP MP-BLDG -SAN CARLOS</t>
  </si>
  <si>
    <t>REP. &amp; REHAB S-VICENTE MP BLDG</t>
  </si>
  <si>
    <t>COMPLETION OF KC-NCDDP MP BLDG-CAGAWASAN</t>
  </si>
  <si>
    <t>COMPLETION OF KC-NCDDP MP BLDG-CANSUNGAY</t>
  </si>
  <si>
    <t>Loan Amortization-Logofind</t>
  </si>
  <si>
    <t>KALAHI-CIDSS:KKB Counterpart</t>
  </si>
  <si>
    <t>KOICA- Integrated Modern Rce Processing Complex</t>
  </si>
  <si>
    <t>BuB 2014-16 Counterpart</t>
  </si>
  <si>
    <t>DA/DENR Counterpart</t>
  </si>
  <si>
    <t>Economic Development:</t>
  </si>
  <si>
    <t>Improvement of Bus Terminal</t>
  </si>
  <si>
    <t>Rehabilitation of 3 Markets</t>
  </si>
  <si>
    <t>Improvement of Public Markets</t>
  </si>
  <si>
    <t>Improvement and Rehab. of Pub. Mrkt. access Roads</t>
  </si>
  <si>
    <t>Loan Amort. -CBRMP</t>
  </si>
  <si>
    <t>Loan Amort. - Land Bank</t>
  </si>
  <si>
    <t>Environmental Management:</t>
  </si>
  <si>
    <t>LGSP-LED Equity</t>
  </si>
  <si>
    <t>Landcare Program</t>
  </si>
  <si>
    <t>Integrated Solid Waste Management</t>
  </si>
  <si>
    <t>ICRAF-Environment and Natural Resources</t>
  </si>
  <si>
    <t>PILAR DAM Program</t>
  </si>
  <si>
    <t>Procurement of Mechanical/Solar Power Generator</t>
  </si>
  <si>
    <t>Ecological/Environmental Services</t>
  </si>
  <si>
    <t>We hereby certify that we have reviewed the contents and hereby attest to the veracity and correctness of the data or information contained in this document.</t>
  </si>
  <si>
    <t>ELAINE E. RESUSTA</t>
  </si>
  <si>
    <t>EUGENIO B. DATAHAN II</t>
  </si>
  <si>
    <t>Budget Officer</t>
  </si>
  <si>
    <t>LCE</t>
  </si>
  <si>
    <t>Current Legislative Appropriation</t>
  </si>
  <si>
    <t>Province, City or Municipality: PILAR, BOHOL</t>
  </si>
  <si>
    <t>Loan Amort.-LOGOFIND</t>
  </si>
  <si>
    <t>PTVHS Bldg.</t>
  </si>
  <si>
    <t>Installation &amp; Maint. of Lighting</t>
  </si>
  <si>
    <t>Repair and Maint. Of Mun. Roads</t>
  </si>
  <si>
    <t>BIARPS/ARCDP/ARISP/FMR/LOGOFIND Bldg. Maintenance</t>
  </si>
  <si>
    <t>Rep. and Rehab of Brgy. Roads</t>
  </si>
  <si>
    <t>Counterpart to KALAHI NCDDP</t>
  </si>
  <si>
    <t>BUB 2018/ADM Counterpart</t>
  </si>
  <si>
    <t>SLF Counterpart</t>
  </si>
  <si>
    <t>Imp. &amp; Rehab of Pub. Mrkts Access Roads</t>
  </si>
  <si>
    <t>Purchase of Motor Grader (NOE 2,240.000.00) (3,202.000)</t>
  </si>
  <si>
    <t>Improvement of San Isidro Public Market</t>
  </si>
  <si>
    <t>Ecological and Environmental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</si>
</sst>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Font="1"/>
    <xf numFmtId="0" fontId="0" fillId="0" borderId="4" xfId="0" applyFont="1" applyBorder="1"/>
    <xf numFmtId="0" fontId="0" fillId="0" borderId="0" xfId="0" applyFont="1" applyBorder="1"/>
    <xf numFmtId="164" fontId="0" fillId="0" borderId="0" xfId="1" applyFont="1" applyBorder="1"/>
    <xf numFmtId="0" fontId="0" fillId="0" borderId="5" xfId="0" applyFont="1" applyBorder="1"/>
    <xf numFmtId="0" fontId="0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0" fillId="0" borderId="8" xfId="0" applyFont="1" applyBorder="1"/>
    <xf numFmtId="164" fontId="0" fillId="0" borderId="8" xfId="1" applyFont="1" applyBorder="1"/>
    <xf numFmtId="0" fontId="5" fillId="0" borderId="14" xfId="0" applyFont="1" applyBorder="1"/>
    <xf numFmtId="0" fontId="0" fillId="0" borderId="13" xfId="0" applyBorder="1"/>
    <xf numFmtId="10" fontId="0" fillId="0" borderId="8" xfId="0" applyNumberFormat="1" applyFont="1" applyBorder="1"/>
    <xf numFmtId="164" fontId="0" fillId="2" borderId="8" xfId="1" applyFont="1" applyFill="1" applyBorder="1"/>
    <xf numFmtId="14" fontId="0" fillId="0" borderId="8" xfId="0" applyNumberFormat="1" applyFont="1" applyBorder="1"/>
    <xf numFmtId="0" fontId="6" fillId="0" borderId="14" xfId="0" applyFont="1" applyBorder="1"/>
    <xf numFmtId="0" fontId="0" fillId="0" borderId="13" xfId="0" applyFont="1" applyBorder="1" applyAlignment="1"/>
    <xf numFmtId="164" fontId="2" fillId="0" borderId="8" xfId="1" applyFont="1" applyBorder="1"/>
    <xf numFmtId="0" fontId="0" fillId="0" borderId="15" xfId="0" applyFont="1" applyBorder="1" applyAlignment="1"/>
    <xf numFmtId="0" fontId="0" fillId="0" borderId="16" xfId="0" applyFont="1" applyBorder="1"/>
    <xf numFmtId="164" fontId="2" fillId="0" borderId="16" xfId="1" applyFont="1" applyBorder="1"/>
    <xf numFmtId="0" fontId="5" fillId="0" borderId="17" xfId="0" applyFont="1" applyBorder="1"/>
    <xf numFmtId="0" fontId="0" fillId="0" borderId="0" xfId="0" applyFont="1" applyBorder="1" applyAlignment="1"/>
    <xf numFmtId="10" fontId="0" fillId="0" borderId="0" xfId="0" applyNumberFormat="1" applyFont="1" applyBorder="1"/>
    <xf numFmtId="0" fontId="5" fillId="0" borderId="0" xfId="0" applyFont="1" applyBorder="1"/>
    <xf numFmtId="0" fontId="2" fillId="0" borderId="13" xfId="0" applyFont="1" applyBorder="1" applyAlignment="1">
      <alignment vertical="top" wrapText="1"/>
    </xf>
    <xf numFmtId="164" fontId="2" fillId="0" borderId="18" xfId="1" applyFont="1" applyBorder="1"/>
    <xf numFmtId="0" fontId="7" fillId="0" borderId="4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2" fillId="0" borderId="0" xfId="1" applyFont="1" applyBorder="1"/>
    <xf numFmtId="0" fontId="2" fillId="0" borderId="0" xfId="0" applyFont="1" applyBorder="1"/>
    <xf numFmtId="0" fontId="2" fillId="0" borderId="5" xfId="0" applyFont="1" applyBorder="1"/>
    <xf numFmtId="164" fontId="0" fillId="0" borderId="20" xfId="1" applyFont="1" applyBorder="1"/>
    <xf numFmtId="0" fontId="0" fillId="0" borderId="20" xfId="0" applyFont="1" applyBorder="1"/>
    <xf numFmtId="0" fontId="0" fillId="0" borderId="21" xfId="0" applyFont="1" applyBorder="1"/>
    <xf numFmtId="164" fontId="0" fillId="0" borderId="14" xfId="1" applyFont="1" applyBorder="1"/>
    <xf numFmtId="164" fontId="2" fillId="2" borderId="8" xfId="1" applyFont="1" applyFill="1" applyBorder="1"/>
    <xf numFmtId="164" fontId="2" fillId="0" borderId="14" xfId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wrapText="1"/>
    </xf>
    <xf numFmtId="164" fontId="0" fillId="0" borderId="8" xfId="1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7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8" xfId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66</xdr:row>
      <xdr:rowOff>152400</xdr:rowOff>
    </xdr:from>
    <xdr:to>
      <xdr:col>6</xdr:col>
      <xdr:colOff>687479</xdr:colOff>
      <xdr:row>69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15097125"/>
          <a:ext cx="677954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1428750</xdr:colOff>
      <xdr:row>66</xdr:row>
      <xdr:rowOff>112198</xdr:rowOff>
    </xdr:from>
    <xdr:to>
      <xdr:col>0</xdr:col>
      <xdr:colOff>2447925</xdr:colOff>
      <xdr:row>69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15056923"/>
          <a:ext cx="1019175" cy="554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37</xdr:row>
      <xdr:rowOff>142875</xdr:rowOff>
    </xdr:from>
    <xdr:to>
      <xdr:col>7</xdr:col>
      <xdr:colOff>201704</xdr:colOff>
      <xdr:row>40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981950"/>
          <a:ext cx="677954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1419225</xdr:colOff>
      <xdr:row>37</xdr:row>
      <xdr:rowOff>165986</xdr:rowOff>
    </xdr:from>
    <xdr:to>
      <xdr:col>0</xdr:col>
      <xdr:colOff>2514600</xdr:colOff>
      <xdr:row>40</xdr:row>
      <xdr:rowOff>190499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8005061"/>
          <a:ext cx="1095375" cy="596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tabSelected="1" topLeftCell="A49" workbookViewId="0">
      <selection activeCell="B69" sqref="B69"/>
    </sheetView>
  </sheetViews>
  <sheetFormatPr defaultRowHeight="15" x14ac:dyDescent="0.25"/>
  <cols>
    <col min="1" max="1" width="48.28515625" bestFit="1" customWidth="1"/>
    <col min="2" max="2" width="14.28515625" customWidth="1"/>
    <col min="3" max="3" width="14.28515625" bestFit="1" customWidth="1"/>
    <col min="4" max="9" width="14.28515625" customWidth="1"/>
  </cols>
  <sheetData>
    <row r="2" spans="1:9" ht="15.75" x14ac:dyDescent="0.25">
      <c r="A2" s="1" t="s">
        <v>0</v>
      </c>
      <c r="B2" s="2"/>
      <c r="C2" s="3"/>
      <c r="D2" s="2"/>
      <c r="E2" s="2"/>
      <c r="F2" s="2"/>
      <c r="G2" s="2"/>
      <c r="H2" s="2"/>
      <c r="I2" s="2"/>
    </row>
    <row r="3" spans="1:9" ht="16.5" thickBot="1" x14ac:dyDescent="0.3">
      <c r="A3" s="2"/>
      <c r="B3" s="2"/>
      <c r="C3" s="3"/>
      <c r="D3" s="2"/>
      <c r="E3" s="2"/>
      <c r="F3" s="2"/>
      <c r="G3" s="2"/>
      <c r="H3" s="2"/>
      <c r="I3" s="2"/>
    </row>
    <row r="4" spans="1:9" x14ac:dyDescent="0.25">
      <c r="A4" s="49" t="s">
        <v>1</v>
      </c>
      <c r="B4" s="50"/>
      <c r="C4" s="50"/>
      <c r="D4" s="50"/>
      <c r="E4" s="50"/>
      <c r="F4" s="50"/>
      <c r="G4" s="50"/>
      <c r="H4" s="50"/>
      <c r="I4" s="51"/>
    </row>
    <row r="5" spans="1:9" x14ac:dyDescent="0.25">
      <c r="A5" s="52" t="s">
        <v>2</v>
      </c>
      <c r="B5" s="53"/>
      <c r="C5" s="53"/>
      <c r="D5" s="53"/>
      <c r="E5" s="53"/>
      <c r="F5" s="53"/>
      <c r="G5" s="53"/>
      <c r="H5" s="53"/>
      <c r="I5" s="54"/>
    </row>
    <row r="6" spans="1:9" x14ac:dyDescent="0.25">
      <c r="A6" s="52" t="s">
        <v>3</v>
      </c>
      <c r="B6" s="53"/>
      <c r="C6" s="53"/>
      <c r="D6" s="53"/>
      <c r="E6" s="53"/>
      <c r="F6" s="53"/>
      <c r="G6" s="53"/>
      <c r="H6" s="53"/>
      <c r="I6" s="54"/>
    </row>
    <row r="7" spans="1:9" x14ac:dyDescent="0.25">
      <c r="A7" s="4"/>
      <c r="B7" s="5"/>
      <c r="C7" s="6"/>
      <c r="D7" s="5"/>
      <c r="E7" s="5"/>
      <c r="F7" s="5"/>
      <c r="G7" s="5"/>
      <c r="H7" s="5"/>
      <c r="I7" s="7"/>
    </row>
    <row r="8" spans="1:9" x14ac:dyDescent="0.25">
      <c r="A8" s="4"/>
      <c r="B8" s="5"/>
      <c r="C8" s="6"/>
      <c r="D8" s="5"/>
      <c r="E8" s="5"/>
      <c r="F8" s="5"/>
      <c r="G8" s="5"/>
      <c r="H8" s="5"/>
      <c r="I8" s="7"/>
    </row>
    <row r="9" spans="1:9" x14ac:dyDescent="0.25">
      <c r="A9" s="59" t="s">
        <v>4</v>
      </c>
      <c r="B9" s="61" t="s">
        <v>5</v>
      </c>
      <c r="C9" s="63" t="s">
        <v>6</v>
      </c>
      <c r="D9" s="61" t="s">
        <v>7</v>
      </c>
      <c r="E9" s="56" t="s">
        <v>8</v>
      </c>
      <c r="F9" s="56" t="s">
        <v>9</v>
      </c>
      <c r="G9" s="56"/>
      <c r="H9" s="56" t="s">
        <v>10</v>
      </c>
      <c r="I9" s="65" t="s">
        <v>11</v>
      </c>
    </row>
    <row r="10" spans="1:9" ht="45" x14ac:dyDescent="0.25">
      <c r="A10" s="60"/>
      <c r="B10" s="62"/>
      <c r="C10" s="64"/>
      <c r="D10" s="62"/>
      <c r="E10" s="56"/>
      <c r="F10" s="8" t="s">
        <v>12</v>
      </c>
      <c r="G10" s="8" t="s">
        <v>13</v>
      </c>
      <c r="H10" s="56"/>
      <c r="I10" s="66"/>
    </row>
    <row r="11" spans="1:9" ht="45" x14ac:dyDescent="0.25">
      <c r="A11" s="9" t="s">
        <v>14</v>
      </c>
      <c r="B11" s="10"/>
      <c r="C11" s="11"/>
      <c r="D11" s="10"/>
      <c r="E11" s="10"/>
      <c r="F11" s="10"/>
      <c r="G11" s="11"/>
      <c r="H11" s="10"/>
      <c r="I11" s="12"/>
    </row>
    <row r="12" spans="1:9" x14ac:dyDescent="0.25">
      <c r="A12" s="13" t="s">
        <v>15</v>
      </c>
      <c r="B12" s="10"/>
      <c r="C12" s="11">
        <v>450000</v>
      </c>
      <c r="D12" s="10"/>
      <c r="E12" s="10"/>
      <c r="F12" s="14"/>
      <c r="G12" s="11">
        <v>5055</v>
      </c>
      <c r="H12" s="10"/>
      <c r="I12" s="12"/>
    </row>
    <row r="13" spans="1:9" x14ac:dyDescent="0.25">
      <c r="A13" s="13" t="s">
        <v>16</v>
      </c>
      <c r="B13" s="10"/>
      <c r="C13" s="15">
        <v>10974.4</v>
      </c>
      <c r="D13" s="10"/>
      <c r="E13" s="10"/>
      <c r="F13" s="14"/>
      <c r="G13" s="11">
        <v>10974.4</v>
      </c>
      <c r="H13" s="10"/>
      <c r="I13" s="12"/>
    </row>
    <row r="14" spans="1:9" x14ac:dyDescent="0.25">
      <c r="A14" s="13" t="s">
        <v>17</v>
      </c>
      <c r="B14" s="10"/>
      <c r="C14" s="15">
        <v>13426</v>
      </c>
      <c r="D14" s="10"/>
      <c r="E14" s="10"/>
      <c r="F14" s="14"/>
      <c r="G14" s="11">
        <v>13426</v>
      </c>
      <c r="H14" s="10"/>
      <c r="I14" s="12"/>
    </row>
    <row r="15" spans="1:9" x14ac:dyDescent="0.25">
      <c r="A15" s="13" t="s">
        <v>18</v>
      </c>
      <c r="B15" s="10"/>
      <c r="C15" s="15">
        <v>232528.46</v>
      </c>
      <c r="D15" s="10"/>
      <c r="E15" s="10"/>
      <c r="F15" s="14"/>
      <c r="G15" s="11">
        <v>23023.62</v>
      </c>
      <c r="H15" s="10"/>
      <c r="I15" s="12"/>
    </row>
    <row r="16" spans="1:9" x14ac:dyDescent="0.25">
      <c r="A16" s="13" t="s">
        <v>19</v>
      </c>
      <c r="B16" s="10"/>
      <c r="C16" s="15">
        <v>11539.94</v>
      </c>
      <c r="D16" s="10"/>
      <c r="E16" s="10"/>
      <c r="F16" s="14"/>
      <c r="G16" s="11">
        <v>11539.94</v>
      </c>
      <c r="H16" s="10"/>
      <c r="I16" s="12"/>
    </row>
    <row r="17" spans="1:9" x14ac:dyDescent="0.25">
      <c r="A17" s="13" t="s">
        <v>20</v>
      </c>
      <c r="B17" s="10"/>
      <c r="C17" s="15">
        <v>2922.04</v>
      </c>
      <c r="D17" s="16"/>
      <c r="E17" s="16"/>
      <c r="F17" s="14"/>
      <c r="G17" s="11">
        <v>2922.04</v>
      </c>
      <c r="H17" s="10"/>
      <c r="I17" s="17"/>
    </row>
    <row r="18" spans="1:9" x14ac:dyDescent="0.25">
      <c r="A18" s="13" t="s">
        <v>21</v>
      </c>
      <c r="B18" s="10"/>
      <c r="C18" s="15">
        <v>22495.599999999999</v>
      </c>
      <c r="D18" s="16"/>
      <c r="E18" s="16"/>
      <c r="F18" s="14"/>
      <c r="G18" s="11">
        <v>22495.599999999999</v>
      </c>
      <c r="H18" s="10"/>
      <c r="I18" s="17"/>
    </row>
    <row r="19" spans="1:9" x14ac:dyDescent="0.25">
      <c r="A19" s="13" t="s">
        <v>22</v>
      </c>
      <c r="B19" s="10"/>
      <c r="C19" s="15">
        <v>500000</v>
      </c>
      <c r="D19" s="16"/>
      <c r="E19" s="16"/>
      <c r="F19" s="14"/>
      <c r="G19" s="11"/>
      <c r="H19" s="10"/>
      <c r="I19" s="17"/>
    </row>
    <row r="20" spans="1:9" x14ac:dyDescent="0.25">
      <c r="A20" s="13" t="s">
        <v>23</v>
      </c>
      <c r="B20" s="10"/>
      <c r="C20" s="15">
        <v>410151.75</v>
      </c>
      <c r="D20" s="16"/>
      <c r="E20" s="16"/>
      <c r="F20" s="14"/>
      <c r="G20" s="11">
        <v>14800</v>
      </c>
      <c r="H20" s="10"/>
      <c r="I20" s="17"/>
    </row>
    <row r="21" spans="1:9" x14ac:dyDescent="0.25">
      <c r="A21" s="13" t="s">
        <v>24</v>
      </c>
      <c r="B21" s="10"/>
      <c r="C21" s="15">
        <v>200000</v>
      </c>
      <c r="D21" s="16"/>
      <c r="E21" s="16"/>
      <c r="F21" s="14"/>
      <c r="G21" s="15">
        <v>200000</v>
      </c>
      <c r="H21" s="10"/>
      <c r="I21" s="17"/>
    </row>
    <row r="22" spans="1:9" x14ac:dyDescent="0.25">
      <c r="A22" s="13" t="s">
        <v>25</v>
      </c>
      <c r="B22" s="10"/>
      <c r="C22" s="11">
        <v>226000</v>
      </c>
      <c r="D22" s="16"/>
      <c r="E22" s="16"/>
      <c r="F22" s="14"/>
      <c r="G22" s="15">
        <v>226000</v>
      </c>
      <c r="H22" s="10"/>
      <c r="I22" s="17"/>
    </row>
    <row r="23" spans="1:9" x14ac:dyDescent="0.25">
      <c r="A23" s="13" t="s">
        <v>26</v>
      </c>
      <c r="B23" s="10"/>
      <c r="C23" s="11">
        <v>225000</v>
      </c>
      <c r="D23" s="16"/>
      <c r="E23" s="16"/>
      <c r="F23" s="14"/>
      <c r="G23" s="15">
        <v>225000</v>
      </c>
      <c r="H23" s="10"/>
      <c r="I23" s="17"/>
    </row>
    <row r="24" spans="1:9" x14ac:dyDescent="0.25">
      <c r="A24" s="13" t="s">
        <v>27</v>
      </c>
      <c r="B24" s="10"/>
      <c r="C24" s="11">
        <v>200000</v>
      </c>
      <c r="D24" s="16"/>
      <c r="E24" s="16"/>
      <c r="F24" s="14"/>
      <c r="G24" s="15"/>
      <c r="H24" s="10"/>
      <c r="I24" s="17"/>
    </row>
    <row r="25" spans="1:9" x14ac:dyDescent="0.25">
      <c r="A25" s="13" t="s">
        <v>28</v>
      </c>
      <c r="B25" s="10"/>
      <c r="C25" s="11">
        <v>234000</v>
      </c>
      <c r="D25" s="16"/>
      <c r="E25" s="16"/>
      <c r="F25" s="14"/>
      <c r="G25" s="15">
        <v>234000</v>
      </c>
      <c r="H25" s="10"/>
      <c r="I25" s="17"/>
    </row>
    <row r="26" spans="1:9" x14ac:dyDescent="0.25">
      <c r="A26" s="13" t="s">
        <v>29</v>
      </c>
      <c r="B26" s="10"/>
      <c r="C26" s="11">
        <v>2166022.65</v>
      </c>
      <c r="D26" s="16"/>
      <c r="E26" s="16"/>
      <c r="F26" s="14"/>
      <c r="G26" s="11">
        <v>1096669.99</v>
      </c>
      <c r="H26" s="10"/>
      <c r="I26" s="17"/>
    </row>
    <row r="27" spans="1:9" x14ac:dyDescent="0.25">
      <c r="A27" s="13" t="s">
        <v>30</v>
      </c>
      <c r="B27" s="10"/>
      <c r="C27" s="11">
        <v>185241.66</v>
      </c>
      <c r="D27" s="16"/>
      <c r="E27" s="16"/>
      <c r="F27" s="14"/>
      <c r="G27" s="11">
        <v>185241.66</v>
      </c>
      <c r="H27" s="10"/>
      <c r="I27" s="17"/>
    </row>
    <row r="28" spans="1:9" x14ac:dyDescent="0.25">
      <c r="A28" s="13" t="s">
        <v>31</v>
      </c>
      <c r="B28" s="10"/>
      <c r="C28" s="11">
        <v>106489.04</v>
      </c>
      <c r="D28" s="16"/>
      <c r="E28" s="16"/>
      <c r="F28" s="14"/>
      <c r="G28" s="11"/>
      <c r="H28" s="10"/>
      <c r="I28" s="17"/>
    </row>
    <row r="29" spans="1:9" x14ac:dyDescent="0.25">
      <c r="A29" s="13" t="s">
        <v>32</v>
      </c>
      <c r="B29" s="10"/>
      <c r="C29" s="11">
        <v>44487.95</v>
      </c>
      <c r="D29" s="16"/>
      <c r="E29" s="16"/>
      <c r="F29" s="14"/>
      <c r="G29" s="11"/>
      <c r="H29" s="10"/>
      <c r="I29" s="17"/>
    </row>
    <row r="30" spans="1:9" x14ac:dyDescent="0.25">
      <c r="A30" s="13" t="s">
        <v>33</v>
      </c>
      <c r="B30" s="10"/>
      <c r="C30" s="11">
        <v>559955.4</v>
      </c>
      <c r="D30" s="16"/>
      <c r="E30" s="16"/>
      <c r="F30" s="14"/>
      <c r="G30" s="11">
        <v>13570</v>
      </c>
      <c r="H30" s="10"/>
      <c r="I30" s="17"/>
    </row>
    <row r="31" spans="1:9" x14ac:dyDescent="0.25">
      <c r="A31" s="18"/>
      <c r="B31" s="10"/>
      <c r="C31" s="19">
        <f>SUM(C12:C30)</f>
        <v>5801234.8900000006</v>
      </c>
      <c r="D31" s="19"/>
      <c r="E31" s="19"/>
      <c r="F31" s="19"/>
      <c r="G31" s="19">
        <f>SUM(G12:G30)</f>
        <v>2284718.25</v>
      </c>
      <c r="H31" s="10"/>
      <c r="I31" s="17"/>
    </row>
    <row r="32" spans="1:9" ht="60" x14ac:dyDescent="0.25">
      <c r="A32" s="9" t="s">
        <v>34</v>
      </c>
      <c r="B32" s="10"/>
      <c r="C32" s="11"/>
      <c r="D32" s="10"/>
      <c r="E32" s="10"/>
      <c r="F32" s="14"/>
      <c r="G32" s="11"/>
      <c r="H32" s="10"/>
      <c r="I32" s="17"/>
    </row>
    <row r="33" spans="1:9" x14ac:dyDescent="0.25">
      <c r="A33" s="13" t="s">
        <v>35</v>
      </c>
      <c r="B33" s="10"/>
      <c r="C33" s="11">
        <v>32891.599999999999</v>
      </c>
      <c r="D33" s="10"/>
      <c r="E33" s="10"/>
      <c r="F33" s="14"/>
      <c r="G33" s="11">
        <v>0</v>
      </c>
      <c r="H33" s="10"/>
      <c r="I33" s="17"/>
    </row>
    <row r="34" spans="1:9" x14ac:dyDescent="0.25">
      <c r="A34" s="13" t="s">
        <v>36</v>
      </c>
      <c r="B34" s="10"/>
      <c r="C34" s="11">
        <v>1953.02</v>
      </c>
      <c r="D34" s="10"/>
      <c r="E34" s="10"/>
      <c r="F34" s="14"/>
      <c r="G34" s="11">
        <v>0</v>
      </c>
      <c r="H34" s="10"/>
      <c r="I34" s="17"/>
    </row>
    <row r="35" spans="1:9" x14ac:dyDescent="0.25">
      <c r="A35" s="13" t="s">
        <v>37</v>
      </c>
      <c r="B35" s="10"/>
      <c r="C35" s="11">
        <v>39904</v>
      </c>
      <c r="D35" s="16"/>
      <c r="E35" s="16"/>
      <c r="F35" s="14"/>
      <c r="G35" s="11">
        <v>2500</v>
      </c>
      <c r="H35" s="10"/>
      <c r="I35" s="17"/>
    </row>
    <row r="36" spans="1:9" x14ac:dyDescent="0.25">
      <c r="A36" s="13" t="s">
        <v>38</v>
      </c>
      <c r="B36" s="10"/>
      <c r="C36" s="11">
        <v>657680</v>
      </c>
      <c r="D36" s="16"/>
      <c r="E36" s="16"/>
      <c r="F36" s="14"/>
      <c r="G36" s="11">
        <v>55600</v>
      </c>
      <c r="H36" s="10"/>
      <c r="I36" s="17"/>
    </row>
    <row r="37" spans="1:9" x14ac:dyDescent="0.25">
      <c r="A37" s="13" t="s">
        <v>39</v>
      </c>
      <c r="B37" s="10"/>
      <c r="C37" s="11">
        <v>469931.73</v>
      </c>
      <c r="D37" s="16"/>
      <c r="E37" s="16"/>
      <c r="F37" s="14"/>
      <c r="G37" s="11">
        <v>329396.17</v>
      </c>
      <c r="H37" s="10"/>
      <c r="I37" s="17"/>
    </row>
    <row r="38" spans="1:9" x14ac:dyDescent="0.25">
      <c r="A38" s="13" t="s">
        <v>40</v>
      </c>
      <c r="B38" s="10"/>
      <c r="C38" s="11">
        <v>1885462.87</v>
      </c>
      <c r="D38" s="16"/>
      <c r="E38" s="16"/>
      <c r="F38" s="14"/>
      <c r="G38" s="11"/>
      <c r="H38" s="10"/>
      <c r="I38" s="17"/>
    </row>
    <row r="39" spans="1:9" ht="15.75" thickBot="1" x14ac:dyDescent="0.3">
      <c r="A39" s="20"/>
      <c r="B39" s="21"/>
      <c r="C39" s="22">
        <f>SUM(C33:C38)</f>
        <v>3087823.22</v>
      </c>
      <c r="D39" s="22"/>
      <c r="E39" s="22"/>
      <c r="F39" s="22"/>
      <c r="G39" s="22">
        <f>SUM(G33:G38)</f>
        <v>387496.17</v>
      </c>
      <c r="H39" s="21"/>
      <c r="I39" s="23"/>
    </row>
    <row r="40" spans="1:9" x14ac:dyDescent="0.25">
      <c r="A40" s="24"/>
      <c r="B40" s="5"/>
      <c r="C40" s="6"/>
      <c r="D40" s="5"/>
      <c r="E40" s="5"/>
      <c r="F40" s="25"/>
      <c r="G40" s="6"/>
      <c r="H40" s="5"/>
      <c r="I40" s="26"/>
    </row>
    <row r="41" spans="1:9" x14ac:dyDescent="0.25">
      <c r="A41" s="24"/>
      <c r="B41" s="5"/>
      <c r="C41" s="6"/>
      <c r="D41" s="5"/>
      <c r="E41" s="5"/>
      <c r="F41" s="25"/>
      <c r="G41" s="6"/>
      <c r="H41" s="5"/>
      <c r="I41" s="26"/>
    </row>
    <row r="42" spans="1:9" x14ac:dyDescent="0.25">
      <c r="A42" s="24"/>
      <c r="B42" s="5"/>
      <c r="C42" s="6"/>
      <c r="D42" s="5"/>
      <c r="E42" s="5"/>
      <c r="F42" s="25"/>
      <c r="G42" s="6"/>
      <c r="H42" s="5"/>
      <c r="I42" s="26"/>
    </row>
    <row r="43" spans="1:9" x14ac:dyDescent="0.25">
      <c r="A43" s="24"/>
      <c r="B43" s="5"/>
      <c r="C43" s="6"/>
      <c r="D43" s="5"/>
      <c r="E43" s="5"/>
      <c r="F43" s="25"/>
      <c r="G43" s="6"/>
      <c r="H43" s="5"/>
      <c r="I43" s="26"/>
    </row>
    <row r="44" spans="1:9" x14ac:dyDescent="0.25">
      <c r="A44" s="24"/>
      <c r="B44" s="5"/>
      <c r="C44" s="6"/>
      <c r="D44" s="5"/>
      <c r="E44" s="5"/>
      <c r="F44" s="25"/>
      <c r="G44" s="6"/>
      <c r="H44" s="5"/>
      <c r="I44" s="26"/>
    </row>
    <row r="45" spans="1:9" x14ac:dyDescent="0.25">
      <c r="A45" s="24"/>
      <c r="B45" s="5"/>
      <c r="C45" s="6"/>
      <c r="D45" s="5"/>
      <c r="E45" s="5"/>
      <c r="F45" s="25"/>
      <c r="G45" s="6"/>
      <c r="H45" s="5"/>
      <c r="I45" s="26"/>
    </row>
    <row r="46" spans="1:9" ht="15.75" x14ac:dyDescent="0.25">
      <c r="A46" s="1" t="s">
        <v>0</v>
      </c>
      <c r="B46" s="2"/>
      <c r="C46" s="3"/>
      <c r="D46" s="2"/>
      <c r="E46" s="2"/>
      <c r="F46" s="2"/>
      <c r="G46" s="2"/>
      <c r="H46" s="2"/>
      <c r="I46" s="2"/>
    </row>
    <row r="47" spans="1:9" ht="16.5" thickBot="1" x14ac:dyDescent="0.3">
      <c r="A47" s="2"/>
      <c r="B47" s="2"/>
      <c r="C47" s="3"/>
      <c r="D47" s="2"/>
      <c r="E47" s="2"/>
      <c r="F47" s="2"/>
      <c r="G47" s="2"/>
      <c r="H47" s="2"/>
      <c r="I47" s="2"/>
    </row>
    <row r="48" spans="1:9" x14ac:dyDescent="0.25">
      <c r="A48" s="49" t="s">
        <v>1</v>
      </c>
      <c r="B48" s="50"/>
      <c r="C48" s="50"/>
      <c r="D48" s="50"/>
      <c r="E48" s="50"/>
      <c r="F48" s="50"/>
      <c r="G48" s="50"/>
      <c r="H48" s="50"/>
      <c r="I48" s="51"/>
    </row>
    <row r="49" spans="1:9" x14ac:dyDescent="0.25">
      <c r="A49" s="52" t="s">
        <v>2</v>
      </c>
      <c r="B49" s="53"/>
      <c r="C49" s="53"/>
      <c r="D49" s="53"/>
      <c r="E49" s="53"/>
      <c r="F49" s="53"/>
      <c r="G49" s="53"/>
      <c r="H49" s="53"/>
      <c r="I49" s="54"/>
    </row>
    <row r="50" spans="1:9" x14ac:dyDescent="0.25">
      <c r="A50" s="52" t="str">
        <f>A6</f>
        <v>As of 4th QUARTER, CY 2018</v>
      </c>
      <c r="B50" s="53"/>
      <c r="C50" s="53"/>
      <c r="D50" s="53"/>
      <c r="E50" s="53"/>
      <c r="F50" s="53"/>
      <c r="G50" s="53"/>
      <c r="H50" s="53"/>
      <c r="I50" s="54"/>
    </row>
    <row r="51" spans="1:9" x14ac:dyDescent="0.25">
      <c r="A51" s="4"/>
      <c r="B51" s="5"/>
      <c r="C51" s="6"/>
      <c r="D51" s="5"/>
      <c r="E51" s="5"/>
      <c r="F51" s="5"/>
      <c r="G51" s="5"/>
      <c r="H51" s="5"/>
      <c r="I51" s="7"/>
    </row>
    <row r="52" spans="1:9" x14ac:dyDescent="0.25">
      <c r="A52" s="4"/>
      <c r="B52" s="5"/>
      <c r="C52" s="6"/>
      <c r="D52" s="5"/>
      <c r="E52" s="5"/>
      <c r="F52" s="5"/>
      <c r="G52" s="5"/>
      <c r="H52" s="5"/>
      <c r="I52" s="7"/>
    </row>
    <row r="53" spans="1:9" x14ac:dyDescent="0.25">
      <c r="A53" s="55" t="s">
        <v>4</v>
      </c>
      <c r="B53" s="56" t="s">
        <v>5</v>
      </c>
      <c r="C53" s="57" t="s">
        <v>6</v>
      </c>
      <c r="D53" s="56" t="s">
        <v>7</v>
      </c>
      <c r="E53" s="56" t="s">
        <v>8</v>
      </c>
      <c r="F53" s="56" t="s">
        <v>9</v>
      </c>
      <c r="G53" s="56"/>
      <c r="H53" s="56" t="s">
        <v>10</v>
      </c>
      <c r="I53" s="58" t="s">
        <v>11</v>
      </c>
    </row>
    <row r="54" spans="1:9" ht="45" x14ac:dyDescent="0.25">
      <c r="A54" s="55"/>
      <c r="B54" s="56"/>
      <c r="C54" s="57"/>
      <c r="D54" s="56"/>
      <c r="E54" s="56"/>
      <c r="F54" s="8" t="s">
        <v>12</v>
      </c>
      <c r="G54" s="8" t="s">
        <v>13</v>
      </c>
      <c r="H54" s="56"/>
      <c r="I54" s="58"/>
    </row>
    <row r="55" spans="1:9" ht="60" x14ac:dyDescent="0.25">
      <c r="A55" s="27" t="s">
        <v>41</v>
      </c>
      <c r="B55" s="10"/>
      <c r="C55" s="11"/>
      <c r="D55" s="10"/>
      <c r="E55" s="10"/>
      <c r="F55" s="14"/>
      <c r="G55" s="11"/>
      <c r="H55" s="10"/>
      <c r="I55" s="12"/>
    </row>
    <row r="56" spans="1:9" x14ac:dyDescent="0.25">
      <c r="A56" s="13" t="s">
        <v>42</v>
      </c>
      <c r="B56" s="10"/>
      <c r="C56" s="11">
        <v>50000</v>
      </c>
      <c r="D56" s="10"/>
      <c r="E56" s="10"/>
      <c r="F56" s="14"/>
      <c r="G56" s="11">
        <v>0</v>
      </c>
      <c r="H56" s="10"/>
      <c r="I56" s="12"/>
    </row>
    <row r="57" spans="1:9" x14ac:dyDescent="0.25">
      <c r="A57" s="13" t="s">
        <v>43</v>
      </c>
      <c r="B57" s="10"/>
      <c r="C57" s="11">
        <v>27320</v>
      </c>
      <c r="D57" s="10"/>
      <c r="E57" s="10"/>
      <c r="F57" s="14"/>
      <c r="G57" s="11">
        <v>0</v>
      </c>
      <c r="H57" s="10"/>
      <c r="I57" s="12"/>
    </row>
    <row r="58" spans="1:9" x14ac:dyDescent="0.25">
      <c r="A58" s="13" t="s">
        <v>44</v>
      </c>
      <c r="B58" s="10"/>
      <c r="C58" s="11">
        <v>254593.86</v>
      </c>
      <c r="D58" s="10"/>
      <c r="E58" s="10"/>
      <c r="F58" s="14"/>
      <c r="G58" s="11">
        <v>210563</v>
      </c>
      <c r="H58" s="10"/>
      <c r="I58" s="12"/>
    </row>
    <row r="59" spans="1:9" x14ac:dyDescent="0.25">
      <c r="A59" s="13" t="s">
        <v>45</v>
      </c>
      <c r="B59" s="10"/>
      <c r="C59" s="11">
        <v>49358</v>
      </c>
      <c r="D59" s="10"/>
      <c r="E59" s="10"/>
      <c r="F59" s="14"/>
      <c r="G59" s="11">
        <v>0</v>
      </c>
      <c r="H59" s="10"/>
      <c r="I59" s="12"/>
    </row>
    <row r="60" spans="1:9" x14ac:dyDescent="0.25">
      <c r="A60" s="13" t="s">
        <v>46</v>
      </c>
      <c r="B60" s="10"/>
      <c r="C60" s="11">
        <v>82002</v>
      </c>
      <c r="D60" s="10"/>
      <c r="E60" s="10"/>
      <c r="F60" s="14"/>
      <c r="G60" s="11">
        <f>6000+75000</f>
        <v>81000</v>
      </c>
      <c r="H60" s="10"/>
      <c r="I60" s="12"/>
    </row>
    <row r="61" spans="1:9" x14ac:dyDescent="0.25">
      <c r="A61" s="13" t="s">
        <v>47</v>
      </c>
      <c r="B61" s="10"/>
      <c r="C61" s="11">
        <v>2840000</v>
      </c>
      <c r="D61" s="10"/>
      <c r="E61" s="10"/>
      <c r="F61" s="14"/>
      <c r="G61" s="11">
        <v>0</v>
      </c>
      <c r="H61" s="10"/>
      <c r="I61" s="12"/>
    </row>
    <row r="62" spans="1:9" x14ac:dyDescent="0.25">
      <c r="A62" s="13" t="s">
        <v>48</v>
      </c>
      <c r="B62" s="10"/>
      <c r="C62" s="11">
        <v>157966</v>
      </c>
      <c r="D62" s="10"/>
      <c r="E62" s="10"/>
      <c r="F62" s="14"/>
      <c r="G62" s="11">
        <v>0</v>
      </c>
      <c r="H62" s="10"/>
      <c r="I62" s="12"/>
    </row>
    <row r="63" spans="1:9" x14ac:dyDescent="0.25">
      <c r="A63" s="18"/>
      <c r="B63" s="10"/>
      <c r="C63" s="19">
        <f>SUM(C56:C62)</f>
        <v>3461239.86</v>
      </c>
      <c r="D63" s="10"/>
      <c r="E63" s="10"/>
      <c r="F63" s="14"/>
      <c r="G63" s="11">
        <f>SUM(G56:G62)</f>
        <v>291563</v>
      </c>
      <c r="H63" s="10"/>
      <c r="I63" s="12"/>
    </row>
    <row r="64" spans="1:9" ht="15.75" thickBot="1" x14ac:dyDescent="0.3">
      <c r="A64" s="18"/>
      <c r="B64" s="10"/>
      <c r="C64" s="28">
        <f>C63+C39+C31</f>
        <v>12350297.970000001</v>
      </c>
      <c r="D64" s="28"/>
      <c r="E64" s="28"/>
      <c r="F64" s="28"/>
      <c r="G64" s="28">
        <f>G63+G39+G31</f>
        <v>2963777.42</v>
      </c>
      <c r="H64" s="10"/>
      <c r="I64" s="12"/>
    </row>
    <row r="65" spans="1:9" ht="15.75" thickTop="1" x14ac:dyDescent="0.25">
      <c r="A65" s="4"/>
      <c r="B65" s="5"/>
      <c r="C65" s="6"/>
      <c r="D65" s="5"/>
      <c r="E65" s="5"/>
      <c r="F65" s="5"/>
      <c r="G65" s="5"/>
      <c r="H65" s="5"/>
      <c r="I65" s="7"/>
    </row>
    <row r="66" spans="1:9" x14ac:dyDescent="0.25">
      <c r="A66" s="43" t="s">
        <v>49</v>
      </c>
      <c r="B66" s="44"/>
      <c r="C66" s="44"/>
      <c r="D66" s="44"/>
      <c r="E66" s="44"/>
      <c r="F66" s="44"/>
      <c r="G66" s="44"/>
      <c r="H66" s="44"/>
      <c r="I66" s="45"/>
    </row>
    <row r="67" spans="1:9" x14ac:dyDescent="0.25">
      <c r="A67" s="4"/>
      <c r="B67" s="5"/>
      <c r="C67" s="6"/>
      <c r="D67" s="5"/>
      <c r="E67" s="5"/>
      <c r="F67" s="5"/>
      <c r="G67" s="5"/>
      <c r="H67" s="5"/>
      <c r="I67" s="7"/>
    </row>
    <row r="68" spans="1:9" x14ac:dyDescent="0.25">
      <c r="A68" s="4"/>
      <c r="B68" s="5"/>
      <c r="C68" s="6"/>
      <c r="D68" s="5"/>
      <c r="E68" s="5"/>
      <c r="F68" s="5"/>
      <c r="G68" s="5"/>
      <c r="H68" s="5"/>
      <c r="I68" s="7"/>
    </row>
    <row r="69" spans="1:9" x14ac:dyDescent="0.25">
      <c r="A69" s="29" t="s">
        <v>50</v>
      </c>
      <c r="B69" s="30"/>
      <c r="C69" s="31"/>
      <c r="D69" s="32"/>
      <c r="E69" s="32"/>
      <c r="F69" s="46" t="s">
        <v>51</v>
      </c>
      <c r="G69" s="46"/>
      <c r="H69" s="46"/>
      <c r="I69" s="33"/>
    </row>
    <row r="70" spans="1:9" ht="15.75" thickBot="1" x14ac:dyDescent="0.3">
      <c r="A70" s="47" t="s">
        <v>52</v>
      </c>
      <c r="B70" s="48"/>
      <c r="C70" s="34"/>
      <c r="D70" s="35"/>
      <c r="E70" s="35"/>
      <c r="F70" s="48" t="s">
        <v>53</v>
      </c>
      <c r="G70" s="48"/>
      <c r="H70" s="48"/>
      <c r="I70" s="36"/>
    </row>
  </sheetData>
  <sheetProtection algorithmName="SHA-512" hashValue="OmFFdKCs0ZOcg1Cz6oqfv7Qcgl8l8uerEiKa0gnuUWhjU1zoOoxl38Tr5qLAd449cm2yhvdoP0AOeAIZZ2EEAg==" saltValue="FUHR5/68HxmASOYhxIAdsA==" spinCount="100000" sheet="1" objects="1" scenarios="1" selectLockedCells="1" selectUnlockedCells="1"/>
  <mergeCells count="26">
    <mergeCell ref="A4:I4"/>
    <mergeCell ref="A5:I5"/>
    <mergeCell ref="A6:I6"/>
    <mergeCell ref="A9:A10"/>
    <mergeCell ref="B9:B10"/>
    <mergeCell ref="C9:C10"/>
    <mergeCell ref="D9:D10"/>
    <mergeCell ref="E9:E10"/>
    <mergeCell ref="F9:G9"/>
    <mergeCell ref="H9:H10"/>
    <mergeCell ref="I9:I10"/>
    <mergeCell ref="A66:I66"/>
    <mergeCell ref="F69:H69"/>
    <mergeCell ref="A70:B70"/>
    <mergeCell ref="F70:H70"/>
    <mergeCell ref="A48:I48"/>
    <mergeCell ref="A49:I49"/>
    <mergeCell ref="A50:I50"/>
    <mergeCell ref="A53:A54"/>
    <mergeCell ref="B53:B54"/>
    <mergeCell ref="C53:C54"/>
    <mergeCell ref="D53:D54"/>
    <mergeCell ref="E53:E54"/>
    <mergeCell ref="F53:G53"/>
    <mergeCell ref="H53:H54"/>
    <mergeCell ref="I53:I5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B40" sqref="B40"/>
    </sheetView>
  </sheetViews>
  <sheetFormatPr defaultRowHeight="15" x14ac:dyDescent="0.25"/>
  <cols>
    <col min="1" max="1" width="53.28515625" bestFit="1" customWidth="1"/>
    <col min="2" max="2" width="14.28515625" customWidth="1"/>
    <col min="3" max="3" width="14.28515625" bestFit="1" customWidth="1"/>
    <col min="4" max="9" width="14.28515625" customWidth="1"/>
  </cols>
  <sheetData>
    <row r="1" spans="1:9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9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9" x14ac:dyDescent="0.25">
      <c r="A3" s="49" t="s">
        <v>1</v>
      </c>
      <c r="B3" s="50"/>
      <c r="C3" s="50"/>
      <c r="D3" s="50"/>
      <c r="E3" s="50"/>
      <c r="F3" s="50"/>
      <c r="G3" s="50"/>
      <c r="H3" s="50"/>
      <c r="I3" s="51"/>
    </row>
    <row r="4" spans="1:9" x14ac:dyDescent="0.25">
      <c r="A4" s="52" t="s">
        <v>54</v>
      </c>
      <c r="B4" s="53"/>
      <c r="C4" s="53"/>
      <c r="D4" s="53"/>
      <c r="E4" s="53"/>
      <c r="F4" s="53"/>
      <c r="G4" s="53"/>
      <c r="H4" s="53"/>
      <c r="I4" s="54"/>
    </row>
    <row r="5" spans="1:9" x14ac:dyDescent="0.25">
      <c r="A5" s="52" t="s">
        <v>3</v>
      </c>
      <c r="B5" s="53"/>
      <c r="C5" s="53"/>
      <c r="D5" s="53"/>
      <c r="E5" s="53"/>
      <c r="F5" s="53"/>
      <c r="G5" s="53"/>
      <c r="H5" s="53"/>
      <c r="I5" s="54"/>
    </row>
    <row r="6" spans="1:9" x14ac:dyDescent="0.25">
      <c r="A6" s="4"/>
      <c r="B6" s="5"/>
      <c r="C6" s="6"/>
      <c r="D6" s="5"/>
      <c r="E6" s="5"/>
      <c r="F6" s="5"/>
      <c r="G6" s="5"/>
      <c r="H6" s="5"/>
      <c r="I6" s="7"/>
    </row>
    <row r="7" spans="1:9" x14ac:dyDescent="0.25">
      <c r="A7" s="4" t="s">
        <v>55</v>
      </c>
      <c r="B7" s="5"/>
      <c r="C7" s="6"/>
      <c r="D7" s="5"/>
      <c r="E7" s="5"/>
      <c r="F7" s="5"/>
      <c r="G7" s="5"/>
      <c r="H7" s="5"/>
      <c r="I7" s="7"/>
    </row>
    <row r="8" spans="1:9" x14ac:dyDescent="0.25">
      <c r="A8" s="4"/>
      <c r="B8" s="5"/>
      <c r="C8" s="6"/>
      <c r="D8" s="5"/>
      <c r="E8" s="5"/>
      <c r="F8" s="5"/>
      <c r="G8" s="5"/>
      <c r="H8" s="5"/>
      <c r="I8" s="7"/>
    </row>
    <row r="9" spans="1:9" x14ac:dyDescent="0.25">
      <c r="A9" s="59" t="s">
        <v>4</v>
      </c>
      <c r="B9" s="61" t="s">
        <v>5</v>
      </c>
      <c r="C9" s="69" t="s">
        <v>6</v>
      </c>
      <c r="D9" s="70" t="s">
        <v>7</v>
      </c>
      <c r="E9" s="56" t="s">
        <v>8</v>
      </c>
      <c r="F9" s="56" t="s">
        <v>9</v>
      </c>
      <c r="G9" s="56"/>
      <c r="H9" s="56" t="s">
        <v>10</v>
      </c>
      <c r="I9" s="65" t="s">
        <v>11</v>
      </c>
    </row>
    <row r="10" spans="1:9" ht="45" x14ac:dyDescent="0.25">
      <c r="A10" s="60"/>
      <c r="B10" s="62"/>
      <c r="C10" s="69"/>
      <c r="D10" s="70"/>
      <c r="E10" s="56"/>
      <c r="F10" s="8" t="s">
        <v>12</v>
      </c>
      <c r="G10" s="8" t="s">
        <v>13</v>
      </c>
      <c r="H10" s="56"/>
      <c r="I10" s="66"/>
    </row>
    <row r="11" spans="1:9" ht="45" x14ac:dyDescent="0.25">
      <c r="A11" s="9" t="s">
        <v>14</v>
      </c>
      <c r="B11" s="10"/>
      <c r="C11" s="11"/>
      <c r="D11" s="10"/>
      <c r="E11" s="10"/>
      <c r="F11" s="10"/>
      <c r="G11" s="11"/>
      <c r="H11" s="10"/>
      <c r="I11" s="12"/>
    </row>
    <row r="12" spans="1:9" x14ac:dyDescent="0.25">
      <c r="A12" s="18" t="s">
        <v>56</v>
      </c>
      <c r="B12" s="10" t="s">
        <v>57</v>
      </c>
      <c r="C12" s="11">
        <v>1450000</v>
      </c>
      <c r="D12" s="10"/>
      <c r="E12" s="10"/>
      <c r="F12" s="14"/>
      <c r="G12" s="11"/>
      <c r="H12" s="10"/>
      <c r="I12" s="12"/>
    </row>
    <row r="13" spans="1:9" x14ac:dyDescent="0.25">
      <c r="A13" s="13" t="s">
        <v>58</v>
      </c>
      <c r="B13" s="10"/>
      <c r="C13" s="11">
        <f>150000+159745</f>
        <v>309745</v>
      </c>
      <c r="D13" s="10"/>
      <c r="E13" s="10"/>
      <c r="F13" s="14"/>
      <c r="G13" s="15">
        <f>3755+215573.63</f>
        <v>219328.63</v>
      </c>
      <c r="H13" s="10"/>
      <c r="I13" s="37"/>
    </row>
    <row r="14" spans="1:9" x14ac:dyDescent="0.25">
      <c r="A14" s="13" t="s">
        <v>59</v>
      </c>
      <c r="B14" s="10"/>
      <c r="C14" s="11">
        <v>200000</v>
      </c>
      <c r="D14" s="10"/>
      <c r="E14" s="10"/>
      <c r="F14" s="14"/>
      <c r="G14" s="15">
        <f>2000+194083.26</f>
        <v>196083.26</v>
      </c>
      <c r="H14" s="10"/>
      <c r="I14" s="37"/>
    </row>
    <row r="15" spans="1:9" x14ac:dyDescent="0.25">
      <c r="A15" s="13" t="s">
        <v>60</v>
      </c>
      <c r="B15" s="10"/>
      <c r="C15" s="11">
        <v>330000</v>
      </c>
      <c r="D15" s="10"/>
      <c r="E15" s="10"/>
      <c r="F15" s="14"/>
      <c r="G15" s="15">
        <v>55250</v>
      </c>
      <c r="H15" s="10"/>
      <c r="I15" s="37"/>
    </row>
    <row r="16" spans="1:9" x14ac:dyDescent="0.25">
      <c r="A16" s="13" t="s">
        <v>61</v>
      </c>
      <c r="B16" s="10"/>
      <c r="C16" s="11">
        <v>1050000</v>
      </c>
      <c r="D16" s="16"/>
      <c r="E16" s="16"/>
      <c r="F16" s="14"/>
      <c r="G16" s="15">
        <f>63229.45+852213.25</f>
        <v>915442.7</v>
      </c>
      <c r="H16" s="10"/>
      <c r="I16" s="37"/>
    </row>
    <row r="17" spans="1:9" x14ac:dyDescent="0.25">
      <c r="A17" s="13" t="s">
        <v>62</v>
      </c>
      <c r="B17" s="10"/>
      <c r="C17" s="11">
        <v>2000000</v>
      </c>
      <c r="D17" s="16"/>
      <c r="E17" s="16"/>
      <c r="F17" s="14"/>
      <c r="G17" s="15">
        <v>1914758.34</v>
      </c>
      <c r="H17" s="10"/>
      <c r="I17" s="37"/>
    </row>
    <row r="18" spans="1:9" x14ac:dyDescent="0.25">
      <c r="A18" s="18" t="s">
        <v>63</v>
      </c>
      <c r="B18" s="10"/>
      <c r="C18" s="11">
        <v>400000</v>
      </c>
      <c r="D18" s="16"/>
      <c r="E18" s="16"/>
      <c r="F18" s="14"/>
      <c r="G18" s="15"/>
      <c r="H18" s="10"/>
      <c r="I18" s="37"/>
    </row>
    <row r="19" spans="1:9" x14ac:dyDescent="0.25">
      <c r="A19" s="18" t="s">
        <v>33</v>
      </c>
      <c r="B19" s="10"/>
      <c r="C19" s="11">
        <v>300000</v>
      </c>
      <c r="D19" s="16"/>
      <c r="E19" s="16"/>
      <c r="F19" s="14"/>
      <c r="G19" s="15"/>
      <c r="H19" s="10"/>
      <c r="I19" s="37"/>
    </row>
    <row r="20" spans="1:9" x14ac:dyDescent="0.25">
      <c r="A20" s="13" t="s">
        <v>64</v>
      </c>
      <c r="B20" s="10"/>
      <c r="C20" s="11">
        <v>5000000</v>
      </c>
      <c r="D20" s="16"/>
      <c r="E20" s="16"/>
      <c r="F20" s="14"/>
      <c r="G20" s="15"/>
      <c r="H20" s="10"/>
      <c r="I20" s="37"/>
    </row>
    <row r="21" spans="1:9" x14ac:dyDescent="0.25">
      <c r="A21" s="18"/>
      <c r="B21" s="10"/>
      <c r="C21" s="11"/>
      <c r="D21" s="16"/>
      <c r="E21" s="16"/>
      <c r="F21" s="14"/>
      <c r="G21" s="15"/>
      <c r="H21" s="10"/>
      <c r="I21" s="37"/>
    </row>
    <row r="22" spans="1:9" x14ac:dyDescent="0.25">
      <c r="A22" s="18"/>
      <c r="B22" s="10"/>
      <c r="C22" s="19">
        <f>SUM(C12:C21)</f>
        <v>11039745</v>
      </c>
      <c r="D22" s="10"/>
      <c r="E22" s="10"/>
      <c r="F22" s="14"/>
      <c r="G22" s="38">
        <f>SUM(G12:G21)</f>
        <v>3300862.9299999997</v>
      </c>
      <c r="H22" s="10"/>
      <c r="I22" s="39">
        <f>SUM(I12:I21)</f>
        <v>0</v>
      </c>
    </row>
    <row r="23" spans="1:9" x14ac:dyDescent="0.25">
      <c r="A23" s="18"/>
      <c r="B23" s="10"/>
      <c r="C23" s="11"/>
      <c r="D23" s="10"/>
      <c r="E23" s="10"/>
      <c r="F23" s="14"/>
      <c r="G23" s="15"/>
      <c r="H23" s="10"/>
      <c r="I23" s="37"/>
    </row>
    <row r="24" spans="1:9" x14ac:dyDescent="0.25">
      <c r="A24" s="9" t="s">
        <v>34</v>
      </c>
      <c r="B24" s="10"/>
      <c r="C24" s="11"/>
      <c r="D24" s="10"/>
      <c r="E24" s="10"/>
      <c r="F24" s="14"/>
      <c r="G24" s="15"/>
      <c r="H24" s="10"/>
      <c r="I24" s="37"/>
    </row>
    <row r="25" spans="1:9" x14ac:dyDescent="0.25">
      <c r="A25" s="13" t="s">
        <v>65</v>
      </c>
      <c r="B25" s="10"/>
      <c r="C25" s="11">
        <v>400000</v>
      </c>
      <c r="D25" s="10"/>
      <c r="E25" s="10"/>
      <c r="F25" s="14"/>
      <c r="G25" s="15">
        <v>4808</v>
      </c>
      <c r="H25" s="10"/>
      <c r="I25" s="37"/>
    </row>
    <row r="26" spans="1:9" x14ac:dyDescent="0.25">
      <c r="A26" s="13" t="s">
        <v>66</v>
      </c>
      <c r="B26" s="10"/>
      <c r="C26" s="11">
        <v>8545194</v>
      </c>
      <c r="D26" s="10"/>
      <c r="E26" s="10"/>
      <c r="F26" s="14"/>
      <c r="G26" s="15"/>
      <c r="H26" s="10"/>
      <c r="I26" s="37"/>
    </row>
    <row r="27" spans="1:9" x14ac:dyDescent="0.25">
      <c r="A27" s="13" t="s">
        <v>67</v>
      </c>
      <c r="B27" s="10"/>
      <c r="C27" s="11">
        <v>202270.36</v>
      </c>
      <c r="D27" s="10"/>
      <c r="E27" s="10"/>
      <c r="F27" s="14"/>
      <c r="G27" s="15"/>
      <c r="H27" s="10"/>
      <c r="I27" s="37"/>
    </row>
    <row r="28" spans="1:9" x14ac:dyDescent="0.25">
      <c r="A28" s="18"/>
      <c r="B28" s="10"/>
      <c r="C28" s="11"/>
      <c r="D28" s="10"/>
      <c r="E28" s="10"/>
      <c r="F28" s="14"/>
      <c r="G28" s="15"/>
      <c r="H28" s="10"/>
      <c r="I28" s="37"/>
    </row>
    <row r="29" spans="1:9" x14ac:dyDescent="0.25">
      <c r="A29" s="18"/>
      <c r="B29" s="10"/>
      <c r="C29" s="19">
        <f>SUM(C25:C28)</f>
        <v>9147464.3599999994</v>
      </c>
      <c r="D29" s="10"/>
      <c r="E29" s="10"/>
      <c r="F29" s="14"/>
      <c r="G29" s="19">
        <f>SUM(G25:G28)</f>
        <v>4808</v>
      </c>
      <c r="H29" s="10"/>
      <c r="I29" s="39">
        <f>SUM(I25:I28)</f>
        <v>0</v>
      </c>
    </row>
    <row r="30" spans="1:9" x14ac:dyDescent="0.25">
      <c r="A30" s="18"/>
      <c r="B30" s="10"/>
      <c r="C30" s="11"/>
      <c r="D30" s="10"/>
      <c r="E30" s="10"/>
      <c r="F30" s="14"/>
      <c r="G30" s="11"/>
      <c r="H30" s="10"/>
      <c r="I30" s="37"/>
    </row>
    <row r="31" spans="1:9" x14ac:dyDescent="0.25">
      <c r="A31" s="27" t="s">
        <v>41</v>
      </c>
      <c r="B31" s="10"/>
      <c r="C31" s="11"/>
      <c r="D31" s="10"/>
      <c r="E31" s="10"/>
      <c r="F31" s="14"/>
      <c r="G31" s="11"/>
      <c r="H31" s="10"/>
      <c r="I31" s="12"/>
    </row>
    <row r="32" spans="1:9" x14ac:dyDescent="0.25">
      <c r="A32" s="13" t="s">
        <v>68</v>
      </c>
      <c r="B32" s="10"/>
      <c r="C32" s="11">
        <v>85855</v>
      </c>
      <c r="D32" s="10"/>
      <c r="E32" s="10"/>
      <c r="F32" s="14"/>
      <c r="G32" s="11"/>
      <c r="H32" s="10"/>
      <c r="I32" s="12"/>
    </row>
    <row r="33" spans="1:9" x14ac:dyDescent="0.25">
      <c r="A33" s="18"/>
      <c r="B33" s="10"/>
      <c r="C33" s="11"/>
      <c r="D33" s="10"/>
      <c r="E33" s="10"/>
      <c r="F33" s="14"/>
      <c r="G33" s="11"/>
      <c r="H33" s="10"/>
      <c r="I33" s="12"/>
    </row>
    <row r="34" spans="1:9" x14ac:dyDescent="0.25">
      <c r="A34" s="18"/>
      <c r="B34" s="10"/>
      <c r="C34" s="19">
        <f>SUM(C32:C33)</f>
        <v>85855</v>
      </c>
      <c r="D34" s="10"/>
      <c r="E34" s="10"/>
      <c r="F34" s="14"/>
      <c r="G34" s="11"/>
      <c r="H34" s="10"/>
      <c r="I34" s="12"/>
    </row>
    <row r="35" spans="1:9" x14ac:dyDescent="0.25">
      <c r="A35" s="18"/>
      <c r="B35" s="10"/>
      <c r="C35" s="19">
        <f>C22+C29+C34</f>
        <v>20273064.359999999</v>
      </c>
      <c r="D35" s="19"/>
      <c r="E35" s="19"/>
      <c r="F35" s="19"/>
      <c r="G35" s="19">
        <f>G22+G29+G34</f>
        <v>3305670.9299999997</v>
      </c>
      <c r="H35" s="10"/>
      <c r="I35" s="12"/>
    </row>
    <row r="36" spans="1:9" x14ac:dyDescent="0.25">
      <c r="A36" s="4"/>
      <c r="B36" s="5"/>
      <c r="C36" s="6"/>
      <c r="D36" s="5"/>
      <c r="E36" s="5"/>
      <c r="F36" s="5"/>
      <c r="G36" s="5"/>
      <c r="H36" s="5"/>
      <c r="I36" s="7"/>
    </row>
    <row r="37" spans="1:9" x14ac:dyDescent="0.25">
      <c r="A37" s="43" t="s">
        <v>49</v>
      </c>
      <c r="B37" s="44"/>
      <c r="C37" s="44"/>
      <c r="D37" s="44"/>
      <c r="E37" s="44"/>
      <c r="F37" s="44"/>
      <c r="G37" s="44"/>
      <c r="H37" s="44"/>
      <c r="I37" s="45"/>
    </row>
    <row r="38" spans="1:9" x14ac:dyDescent="0.25">
      <c r="A38" s="4"/>
      <c r="B38" s="5"/>
      <c r="C38" s="6"/>
      <c r="D38" s="5"/>
      <c r="E38" s="5"/>
      <c r="F38" s="5"/>
      <c r="G38" s="5"/>
      <c r="H38" s="5"/>
      <c r="I38" s="7"/>
    </row>
    <row r="39" spans="1:9" x14ac:dyDescent="0.25">
      <c r="A39" s="4"/>
      <c r="B39" s="5"/>
      <c r="C39" s="6"/>
      <c r="D39" s="5"/>
      <c r="E39" s="5"/>
      <c r="F39" s="5"/>
      <c r="G39" s="5"/>
      <c r="H39" s="5"/>
      <c r="I39" s="7"/>
    </row>
    <row r="40" spans="1:9" x14ac:dyDescent="0.25">
      <c r="A40" s="29" t="s">
        <v>50</v>
      </c>
      <c r="B40" s="30"/>
      <c r="C40" s="31"/>
      <c r="D40" s="32"/>
      <c r="E40" s="32"/>
      <c r="F40" s="32"/>
      <c r="G40" s="46" t="s">
        <v>51</v>
      </c>
      <c r="H40" s="46"/>
      <c r="I40" s="33"/>
    </row>
    <row r="41" spans="1:9" x14ac:dyDescent="0.25">
      <c r="A41" s="67" t="s">
        <v>52</v>
      </c>
      <c r="B41" s="68"/>
      <c r="C41" s="6"/>
      <c r="D41" s="5"/>
      <c r="E41" s="5"/>
      <c r="F41" s="5"/>
      <c r="G41" s="68" t="s">
        <v>53</v>
      </c>
      <c r="H41" s="68"/>
      <c r="I41" s="7"/>
    </row>
    <row r="42" spans="1:9" ht="15.75" thickBot="1" x14ac:dyDescent="0.3">
      <c r="A42" s="40"/>
      <c r="B42" s="41"/>
      <c r="C42" s="34"/>
      <c r="D42" s="41"/>
      <c r="E42" s="41"/>
      <c r="F42" s="41"/>
      <c r="G42" s="41"/>
      <c r="H42" s="41"/>
      <c r="I42" s="42"/>
    </row>
  </sheetData>
  <sheetProtection algorithmName="SHA-512" hashValue="QAbfnlInwtaJoPQjowUJ/0ERflzq483A3yMKLcFNJ18KAM3+9+pT+I1C30frONkY8/PEEzTRMb3OWM1OJUXDgw==" saltValue="aVBBnN71m3HjSJJ3k5nLjg==" spinCount="100000" sheet="1" objects="1" scenarios="1" selectLockedCells="1" selectUnlockedCells="1"/>
  <mergeCells count="15">
    <mergeCell ref="A37:I37"/>
    <mergeCell ref="G40:H40"/>
    <mergeCell ref="A41:B41"/>
    <mergeCell ref="G41:H41"/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continuing</vt:lpstr>
      <vt:lpstr>2018-current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DILG-327</cp:lastModifiedBy>
  <dcterms:created xsi:type="dcterms:W3CDTF">2019-03-19T01:43:04Z</dcterms:created>
  <dcterms:modified xsi:type="dcterms:W3CDTF">2019-03-20T03:04:41Z</dcterms:modified>
</cp:coreProperties>
</file>